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1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E38" i="1"/>
  <c r="F39" i="1"/>
  <c r="F38" i="1"/>
  <c r="H38" i="1" l="1"/>
  <c r="H39" i="1"/>
</calcChain>
</file>

<file path=xl/sharedStrings.xml><?xml version="1.0" encoding="utf-8"?>
<sst xmlns="http://schemas.openxmlformats.org/spreadsheetml/2006/main" count="113" uniqueCount="111">
  <si>
    <t>Повне найменування підприємства</t>
  </si>
  <si>
    <t>Керівник</t>
  </si>
  <si>
    <t>Місцезнаходження</t>
  </si>
  <si>
    <t>Відхилення (+,-)</t>
  </si>
  <si>
    <t>№</t>
  </si>
  <si>
    <t>Чистий прибуток (збиток), тис.грн</t>
  </si>
  <si>
    <t>КП " Аптека №181"</t>
  </si>
  <si>
    <t>Дерій Сергій Вікторович</t>
  </si>
  <si>
    <t>КП "Аптека №1"</t>
  </si>
  <si>
    <t>Іваніцька Вікторія Ігорівна</t>
  </si>
  <si>
    <t>КП "Аптека №245"</t>
  </si>
  <si>
    <t>Михальчук Оксана Василівна</t>
  </si>
  <si>
    <t>КП БМР "Спецкомбінат з надання ритуальних послуг"</t>
  </si>
  <si>
    <t>Грисюк Сергій Іванович</t>
  </si>
  <si>
    <t>КП БМР  "Кінотеатр ім. О. Довженка"</t>
  </si>
  <si>
    <t>Бабко Леонід Олександрович</t>
  </si>
  <si>
    <t>КП БМР "Білоцерківський міський парк культури та відпочинку ім. Т.Г.Шевченка"</t>
  </si>
  <si>
    <t>Кп БМР Будинок Урочистих подій</t>
  </si>
  <si>
    <t>КП БМР "Міська служба замовника"</t>
  </si>
  <si>
    <t>Кривенко Іван Петрович</t>
  </si>
  <si>
    <t xml:space="preserve">вул.Ярослава Мудрого 64/2,  м. Біла Церква </t>
  </si>
  <si>
    <t>вул.Водопійна,19,  м. Біла Церква</t>
  </si>
  <si>
    <t>вул. Росьова, 7,  м. Біла Церква</t>
  </si>
  <si>
    <t>вул. Я. Мудрого,19/1,  м. Біла Церква</t>
  </si>
  <si>
    <t>вул. Я. Мудрого,22,  м. Біла Церква</t>
  </si>
  <si>
    <t>вул. А. Шептицького,2,  м. Біла Церква</t>
  </si>
  <si>
    <t>КП БМР "Тролейбусне управління"</t>
  </si>
  <si>
    <t>Вахній Володимир Васильович</t>
  </si>
  <si>
    <t>КП БМР "Муніципальна варта"</t>
  </si>
  <si>
    <t>Возненко Сергій Григорович</t>
  </si>
  <si>
    <t>КП БМР "Білоцерківтепломережа"</t>
  </si>
  <si>
    <t>Безукладніков Владислав Володимирович</t>
  </si>
  <si>
    <t>КП  "Білоцерківський вантажний авіаційний комплекс"</t>
  </si>
  <si>
    <t>Агалієв Юрій Валентинович</t>
  </si>
  <si>
    <t>вул. Мережна,3,  м. Біла Церква</t>
  </si>
  <si>
    <t>Гайок,4а,  м. Біла Церква</t>
  </si>
  <si>
    <t>КП БМР  "Білоцерківська міська госпрозрахункова стоматологічна поліклініка"</t>
  </si>
  <si>
    <t>КП БМР  "Підприємство готельного господарства"</t>
  </si>
  <si>
    <t>КУ БМР "Інспекція з благоустрою м.Біла Церква"</t>
  </si>
  <si>
    <t>Ілляшенко Віктор Михайлович</t>
  </si>
  <si>
    <t>КП БМР "Білоцерківводоканал"</t>
  </si>
  <si>
    <t>Юренко Юрій Вікторович</t>
  </si>
  <si>
    <t>КП БМР ЖЕК№1</t>
  </si>
  <si>
    <t>Ящук Олександр Іванович</t>
  </si>
  <si>
    <t>КП БМР ЖЕК№6</t>
  </si>
  <si>
    <t>Кошляк Юрій Миколайович</t>
  </si>
  <si>
    <t>КП БМР ЖЕК№7</t>
  </si>
  <si>
    <t>Балас Юрій Миколайович</t>
  </si>
  <si>
    <t>КЗ БМР "Льодовий стадіон"</t>
  </si>
  <si>
    <t>КП БМР "Муніципальне шляхово-експлуатаційне управління"</t>
  </si>
  <si>
    <t>Биба Анатолій Володимирович</t>
  </si>
  <si>
    <t>б-р Олександрійський, буд. 159,  м. Біла Церква</t>
  </si>
  <si>
    <t>б-р Олександрійський, буд. 94,  м. Біла Церква</t>
  </si>
  <si>
    <t>вул. Андрея Шептицького,2,  м.Біла Церква</t>
  </si>
  <si>
    <t>вул. Сухоярська, 14,  м. Біла Церква</t>
  </si>
  <si>
    <t>вул. Підвальна,28,  м. Біла Церква</t>
  </si>
  <si>
    <t>вул. Вернадського,10,  м. Біла Церква</t>
  </si>
  <si>
    <t>вул. Молодіжна,36,  м. Біла Церква</t>
  </si>
  <si>
    <t>вул. Мережна,44а,  м. Біла Церква</t>
  </si>
  <si>
    <t>КП БМР "Агенція стратeгічного розвитку Білої Церкви"</t>
  </si>
  <si>
    <t>КП БМР "Комунальник"</t>
  </si>
  <si>
    <t>КП БМР "Світанок"</t>
  </si>
  <si>
    <t>вул. Томилівська, 69,  м. Біла Церква</t>
  </si>
  <si>
    <t>Білоцерківський район, смт. Терезене,  вул. Першотравнева, 2</t>
  </si>
  <si>
    <t xml:space="preserve">Білоцерківський район, с.Шкарівка,вул. Миру, 4, </t>
  </si>
  <si>
    <t>КНП БМР "Білоцерківська міська лікарня №1"</t>
  </si>
  <si>
    <t>КНП БМР "Білоцерківська міська лікарня №2"</t>
  </si>
  <si>
    <t>КНП БМР "Білоцерківська міська лікарня №3"</t>
  </si>
  <si>
    <t>КНП БМР "Білоцерківська міська лікарня №4"</t>
  </si>
  <si>
    <t>КНП БМР "Білоцерківський пологовий будинок"</t>
  </si>
  <si>
    <t>КНП БМР "Міський центр первинної медико-санітарної допомоги №1"</t>
  </si>
  <si>
    <t xml:space="preserve">Черненко Людмила Вікторівна                  </t>
  </si>
  <si>
    <t>КНП БМР "Міський центр первинної медико-санітарної допомоги №2"</t>
  </si>
  <si>
    <t xml:space="preserve">Музиченко Галина Миколаївна      </t>
  </si>
  <si>
    <t>КНП  БМР "Дитяча стоматологічна поліклініка"</t>
  </si>
  <si>
    <t>КНП  БМР "Білоцерківське міське патологоанатомічне бюро"</t>
  </si>
  <si>
    <t>вул. Я.Мудрого, 49, м. Біла Церква</t>
  </si>
  <si>
    <t>вул. В. Стуса, 41, м. Біла Церква</t>
  </si>
  <si>
    <t>вул. І. Мазепи, 65а, м. Біла Церква</t>
  </si>
  <si>
    <t>вул. Січневого прориву, 2, м. Біла Церква</t>
  </si>
  <si>
    <t>вул. Шевченка, 69, м. Біла Церква</t>
  </si>
  <si>
    <t>Всього прибуток</t>
  </si>
  <si>
    <t>Всього збиток</t>
  </si>
  <si>
    <t>вул.Архипа Люльки,63,  м. Біла Церква</t>
  </si>
  <si>
    <t>вул. Героїв 72-ї Бригади,11,    м. Біла Церква</t>
  </si>
  <si>
    <t>просп. Незалежності,135а,  м. Біла Церква</t>
  </si>
  <si>
    <t>проспект Незалежності,34,  м. Біла Церква</t>
  </si>
  <si>
    <t>вул. Ігоря Зінченка, 9, м. Біла Церква</t>
  </si>
  <si>
    <t>вул. Ігоря Зінченка, 7, м. Біла Церква</t>
  </si>
  <si>
    <t xml:space="preserve">вул. Ігоря Зінченка, 9, м. Біла Церква </t>
  </si>
  <si>
    <t>вул. Архипа Люльки, 12, м. Біла Церква</t>
  </si>
  <si>
    <t xml:space="preserve">Архипенко Володимир Васильович  </t>
  </si>
  <si>
    <t>Т.В.О. Бендус Тетяна Іванівна</t>
  </si>
  <si>
    <t>Беркут Сергій Григорович</t>
  </si>
  <si>
    <t>Кух Юрій Михайлович</t>
  </si>
  <si>
    <t>Т.в.о Литвиненко Віталій Володимирович</t>
  </si>
  <si>
    <t xml:space="preserve">Репецька Людмила Григорівна     </t>
  </si>
  <si>
    <t>план 2025</t>
  </si>
  <si>
    <t xml:space="preserve">Грузинський Олександр Вікторович              </t>
  </si>
  <si>
    <t>Інформація щодо діяльності комунальних підприємств м. Біла Церква за 2025рік                                            Таблиця 1</t>
  </si>
  <si>
    <t>факт 2025</t>
  </si>
  <si>
    <t>план 2026</t>
  </si>
  <si>
    <t>Веред В'ячеслав Олексійович</t>
  </si>
  <si>
    <t>Соцков Олександр Сергійович</t>
  </si>
  <si>
    <t>Місевра Юлія Анатоліївна</t>
  </si>
  <si>
    <t>Ревунець Роман Георгійович</t>
  </si>
  <si>
    <t xml:space="preserve">Степаненко Юрій Анатолійович                         </t>
  </si>
  <si>
    <t>Нечасова Олена Василівна</t>
  </si>
  <si>
    <t xml:space="preserve">Скульська Світлана Василівна     </t>
  </si>
  <si>
    <t>-</t>
  </si>
  <si>
    <t xml:space="preserve">Шабельна Наталія Миколаївна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</si>
</sst>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wrapText="1"/>
    </xf>
    <xf numFmtId="0" fontId="2" fillId="0" borderId="0" xfId="0" applyFont="1" applyFill="1"/>
    <xf numFmtId="164" fontId="2" fillId="0" borderId="0" xfId="0" applyNumberFormat="1" applyFont="1"/>
    <xf numFmtId="1" fontId="2" fillId="0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tabSelected="1" zoomScale="172" zoomScaleNormal="172" workbookViewId="0">
      <selection activeCell="C10" sqref="C10"/>
    </sheetView>
  </sheetViews>
  <sheetFormatPr defaultRowHeight="12" x14ac:dyDescent="0.2"/>
  <cols>
    <col min="1" max="1" width="3.5703125" style="1" customWidth="1"/>
    <col min="2" max="2" width="29.85546875" style="1" customWidth="1"/>
    <col min="3" max="3" width="21.42578125" style="1" customWidth="1"/>
    <col min="4" max="4" width="23.140625" style="1" customWidth="1"/>
    <col min="5" max="5" width="9.28515625" style="1" bestFit="1" customWidth="1"/>
    <col min="6" max="6" width="9.5703125" style="1" bestFit="1" customWidth="1"/>
    <col min="7" max="7" width="12.7109375" style="1" customWidth="1"/>
    <col min="8" max="8" width="9.28515625" style="1" bestFit="1" customWidth="1"/>
    <col min="9" max="16384" width="9.140625" style="1"/>
  </cols>
  <sheetData>
    <row r="2" spans="1:8" x14ac:dyDescent="0.2">
      <c r="A2" s="13" t="s">
        <v>99</v>
      </c>
      <c r="B2" s="14"/>
      <c r="C2" s="14"/>
      <c r="D2" s="14"/>
      <c r="E2" s="14"/>
      <c r="F2" s="14"/>
      <c r="G2" s="14"/>
      <c r="H2" s="15"/>
    </row>
    <row r="3" spans="1:8" ht="15" customHeight="1" x14ac:dyDescent="0.2">
      <c r="A3" s="21" t="s">
        <v>4</v>
      </c>
      <c r="B3" s="19" t="s">
        <v>0</v>
      </c>
      <c r="C3" s="19" t="s">
        <v>1</v>
      </c>
      <c r="D3" s="19" t="s">
        <v>2</v>
      </c>
      <c r="E3" s="16" t="s">
        <v>5</v>
      </c>
      <c r="F3" s="17"/>
      <c r="G3" s="17"/>
      <c r="H3" s="18"/>
    </row>
    <row r="4" spans="1:8" ht="28.5" customHeight="1" x14ac:dyDescent="0.2">
      <c r="A4" s="22"/>
      <c r="B4" s="20"/>
      <c r="C4" s="20"/>
      <c r="D4" s="20"/>
      <c r="E4" s="2" t="s">
        <v>97</v>
      </c>
      <c r="F4" s="2" t="s">
        <v>100</v>
      </c>
      <c r="G4" s="2" t="s">
        <v>3</v>
      </c>
      <c r="H4" s="2" t="s">
        <v>101</v>
      </c>
    </row>
    <row r="5" spans="1:8" ht="23.25" customHeight="1" x14ac:dyDescent="0.2">
      <c r="A5" s="23">
        <v>1</v>
      </c>
      <c r="B5" s="8" t="s">
        <v>6</v>
      </c>
      <c r="C5" s="8" t="s">
        <v>7</v>
      </c>
      <c r="D5" s="8" t="s">
        <v>83</v>
      </c>
      <c r="E5" s="6">
        <v>0</v>
      </c>
      <c r="F5" s="6">
        <v>24</v>
      </c>
      <c r="G5" s="6">
        <v>24</v>
      </c>
      <c r="H5" s="6">
        <v>3</v>
      </c>
    </row>
    <row r="6" spans="1:8" ht="24" x14ac:dyDescent="0.2">
      <c r="A6" s="23">
        <v>2</v>
      </c>
      <c r="B6" s="8" t="s">
        <v>8</v>
      </c>
      <c r="C6" s="8" t="s">
        <v>9</v>
      </c>
      <c r="D6" s="8" t="s">
        <v>20</v>
      </c>
      <c r="E6" s="6">
        <v>0</v>
      </c>
      <c r="F6" s="6">
        <v>-154</v>
      </c>
      <c r="G6" s="6">
        <v>-154</v>
      </c>
      <c r="H6" s="6">
        <v>0</v>
      </c>
    </row>
    <row r="7" spans="1:8" ht="24" x14ac:dyDescent="0.2">
      <c r="A7" s="23">
        <v>3</v>
      </c>
      <c r="B7" s="8" t="s">
        <v>10</v>
      </c>
      <c r="C7" s="8" t="s">
        <v>11</v>
      </c>
      <c r="D7" s="8" t="s">
        <v>21</v>
      </c>
      <c r="E7" s="6">
        <v>0</v>
      </c>
      <c r="F7" s="6">
        <v>60</v>
      </c>
      <c r="G7" s="6">
        <v>60</v>
      </c>
      <c r="H7" s="6">
        <v>42</v>
      </c>
    </row>
    <row r="8" spans="1:8" s="4" customFormat="1" ht="24" x14ac:dyDescent="0.2">
      <c r="A8" s="23">
        <v>4</v>
      </c>
      <c r="B8" s="8" t="s">
        <v>12</v>
      </c>
      <c r="C8" s="8" t="s">
        <v>13</v>
      </c>
      <c r="D8" s="8" t="s">
        <v>22</v>
      </c>
      <c r="E8" s="6">
        <v>116</v>
      </c>
      <c r="F8" s="6">
        <v>339</v>
      </c>
      <c r="G8" s="6">
        <v>223</v>
      </c>
      <c r="H8" s="6">
        <v>158</v>
      </c>
    </row>
    <row r="9" spans="1:8" ht="24" x14ac:dyDescent="0.2">
      <c r="A9" s="23">
        <v>5</v>
      </c>
      <c r="B9" s="8" t="s">
        <v>14</v>
      </c>
      <c r="C9" s="8" t="s">
        <v>15</v>
      </c>
      <c r="D9" s="8" t="s">
        <v>23</v>
      </c>
      <c r="E9" s="6">
        <v>656</v>
      </c>
      <c r="F9" s="6">
        <v>2742</v>
      </c>
      <c r="G9" s="6">
        <v>2086</v>
      </c>
      <c r="H9" s="6">
        <v>738</v>
      </c>
    </row>
    <row r="10" spans="1:8" ht="36" x14ac:dyDescent="0.2">
      <c r="A10" s="23">
        <v>6</v>
      </c>
      <c r="B10" s="8" t="s">
        <v>16</v>
      </c>
      <c r="C10" s="8" t="s">
        <v>110</v>
      </c>
      <c r="D10" s="8" t="s">
        <v>84</v>
      </c>
      <c r="E10" s="6">
        <v>282</v>
      </c>
      <c r="F10" s="6">
        <v>318</v>
      </c>
      <c r="G10" s="6">
        <v>36</v>
      </c>
      <c r="H10" s="6">
        <v>216</v>
      </c>
    </row>
    <row r="11" spans="1:8" ht="24" x14ac:dyDescent="0.2">
      <c r="A11" s="23">
        <v>7</v>
      </c>
      <c r="B11" s="8" t="s">
        <v>17</v>
      </c>
      <c r="C11" s="8" t="s">
        <v>93</v>
      </c>
      <c r="D11" s="8" t="s">
        <v>24</v>
      </c>
      <c r="E11" s="6">
        <v>66</v>
      </c>
      <c r="F11" s="6">
        <v>179</v>
      </c>
      <c r="G11" s="6">
        <v>113</v>
      </c>
      <c r="H11" s="6">
        <v>200</v>
      </c>
    </row>
    <row r="12" spans="1:8" ht="24" x14ac:dyDescent="0.2">
      <c r="A12" s="23">
        <v>8</v>
      </c>
      <c r="B12" s="8" t="s">
        <v>18</v>
      </c>
      <c r="C12" s="8" t="s">
        <v>19</v>
      </c>
      <c r="D12" s="8" t="s">
        <v>25</v>
      </c>
      <c r="E12" s="6">
        <v>8</v>
      </c>
      <c r="F12" s="6">
        <v>32</v>
      </c>
      <c r="G12" s="6">
        <v>24</v>
      </c>
      <c r="H12" s="6">
        <v>46</v>
      </c>
    </row>
    <row r="13" spans="1:8" ht="24.75" customHeight="1" x14ac:dyDescent="0.2">
      <c r="A13" s="23">
        <v>9</v>
      </c>
      <c r="B13" s="8" t="s">
        <v>26</v>
      </c>
      <c r="C13" s="8" t="s">
        <v>27</v>
      </c>
      <c r="D13" s="8" t="s">
        <v>85</v>
      </c>
      <c r="E13" s="6">
        <v>0</v>
      </c>
      <c r="F13" s="6">
        <v>-116</v>
      </c>
      <c r="G13" s="6">
        <v>-116</v>
      </c>
      <c r="H13" s="6">
        <v>0</v>
      </c>
    </row>
    <row r="14" spans="1:8" ht="24" x14ac:dyDescent="0.2">
      <c r="A14" s="23">
        <v>10</v>
      </c>
      <c r="B14" s="8" t="s">
        <v>28</v>
      </c>
      <c r="C14" s="8" t="s">
        <v>29</v>
      </c>
      <c r="D14" s="8" t="s">
        <v>25</v>
      </c>
      <c r="E14" s="6">
        <v>43</v>
      </c>
      <c r="F14" s="6">
        <v>242</v>
      </c>
      <c r="G14" s="6">
        <v>199</v>
      </c>
      <c r="H14" s="6">
        <v>13</v>
      </c>
    </row>
    <row r="15" spans="1:8" ht="36" x14ac:dyDescent="0.2">
      <c r="A15" s="23">
        <v>11</v>
      </c>
      <c r="B15" s="8" t="s">
        <v>30</v>
      </c>
      <c r="C15" s="8" t="s">
        <v>31</v>
      </c>
      <c r="D15" s="9" t="s">
        <v>34</v>
      </c>
      <c r="E15" s="6">
        <v>185.3</v>
      </c>
      <c r="F15" s="6">
        <v>-218806.39999999999</v>
      </c>
      <c r="G15" s="6">
        <v>-218991.7</v>
      </c>
      <c r="H15" s="6">
        <v>152.1</v>
      </c>
    </row>
    <row r="16" spans="1:8" s="4" customFormat="1" ht="24" x14ac:dyDescent="0.2">
      <c r="A16" s="23">
        <v>12</v>
      </c>
      <c r="B16" s="8" t="s">
        <v>32</v>
      </c>
      <c r="C16" s="8" t="s">
        <v>33</v>
      </c>
      <c r="D16" s="8" t="s">
        <v>35</v>
      </c>
      <c r="E16" s="6">
        <v>1746</v>
      </c>
      <c r="F16" s="6">
        <v>869</v>
      </c>
      <c r="G16" s="6">
        <v>-877</v>
      </c>
      <c r="H16" s="6">
        <v>1545</v>
      </c>
    </row>
    <row r="17" spans="1:8" ht="36" x14ac:dyDescent="0.2">
      <c r="A17" s="23">
        <v>13</v>
      </c>
      <c r="B17" s="8" t="s">
        <v>36</v>
      </c>
      <c r="C17" s="8" t="s">
        <v>107</v>
      </c>
      <c r="D17" s="8" t="s">
        <v>51</v>
      </c>
      <c r="E17" s="6">
        <v>458</v>
      </c>
      <c r="F17" s="6">
        <v>487</v>
      </c>
      <c r="G17" s="6">
        <v>29</v>
      </c>
      <c r="H17" s="6">
        <v>552</v>
      </c>
    </row>
    <row r="18" spans="1:8" ht="24" x14ac:dyDescent="0.2">
      <c r="A18" s="23">
        <v>14</v>
      </c>
      <c r="B18" s="8" t="s">
        <v>37</v>
      </c>
      <c r="C18" s="8" t="s">
        <v>91</v>
      </c>
      <c r="D18" s="8" t="s">
        <v>52</v>
      </c>
      <c r="E18" s="6">
        <v>13</v>
      </c>
      <c r="F18" s="6">
        <v>-1176.3</v>
      </c>
      <c r="G18" s="6">
        <v>-1189.3</v>
      </c>
      <c r="H18" s="6">
        <v>0</v>
      </c>
    </row>
    <row r="19" spans="1:8" s="4" customFormat="1" ht="27" customHeight="1" x14ac:dyDescent="0.2">
      <c r="A19" s="23">
        <v>15</v>
      </c>
      <c r="B19" s="8" t="s">
        <v>38</v>
      </c>
      <c r="C19" s="8" t="s">
        <v>39</v>
      </c>
      <c r="D19" s="8" t="s">
        <v>53</v>
      </c>
      <c r="E19" s="6">
        <v>10</v>
      </c>
      <c r="F19" s="6">
        <v>-399</v>
      </c>
      <c r="G19" s="6">
        <v>-409</v>
      </c>
      <c r="H19" s="6">
        <v>20</v>
      </c>
    </row>
    <row r="20" spans="1:8" ht="24" x14ac:dyDescent="0.2">
      <c r="A20" s="23">
        <v>16</v>
      </c>
      <c r="B20" s="8" t="s">
        <v>40</v>
      </c>
      <c r="C20" s="8" t="s">
        <v>41</v>
      </c>
      <c r="D20" s="8" t="s">
        <v>54</v>
      </c>
      <c r="E20" s="6">
        <v>-962</v>
      </c>
      <c r="F20" s="6">
        <v>-735</v>
      </c>
      <c r="G20" s="6">
        <v>227</v>
      </c>
      <c r="H20" s="6">
        <v>-773</v>
      </c>
    </row>
    <row r="21" spans="1:8" ht="24" x14ac:dyDescent="0.2">
      <c r="A21" s="23">
        <v>17</v>
      </c>
      <c r="B21" s="8" t="s">
        <v>42</v>
      </c>
      <c r="C21" s="8" t="s">
        <v>43</v>
      </c>
      <c r="D21" s="8" t="s">
        <v>55</v>
      </c>
      <c r="E21" s="6">
        <v>84</v>
      </c>
      <c r="F21" s="6">
        <v>2061</v>
      </c>
      <c r="G21" s="6">
        <v>1977</v>
      </c>
      <c r="H21" s="6">
        <v>48</v>
      </c>
    </row>
    <row r="22" spans="1:8" ht="24" x14ac:dyDescent="0.2">
      <c r="A22" s="23">
        <v>18</v>
      </c>
      <c r="B22" s="8" t="s">
        <v>44</v>
      </c>
      <c r="C22" s="8" t="s">
        <v>45</v>
      </c>
      <c r="D22" s="8" t="s">
        <v>56</v>
      </c>
      <c r="E22" s="6">
        <v>72.8</v>
      </c>
      <c r="F22" s="6">
        <v>940.3</v>
      </c>
      <c r="G22" s="6">
        <v>867.5</v>
      </c>
      <c r="H22" s="6">
        <v>54.8</v>
      </c>
    </row>
    <row r="23" spans="1:8" ht="25.5" customHeight="1" x14ac:dyDescent="0.2">
      <c r="A23" s="23">
        <v>19</v>
      </c>
      <c r="B23" s="8" t="s">
        <v>46</v>
      </c>
      <c r="C23" s="8" t="s">
        <v>47</v>
      </c>
      <c r="D23" s="8" t="s">
        <v>86</v>
      </c>
      <c r="E23" s="6">
        <v>92</v>
      </c>
      <c r="F23" s="6">
        <v>300</v>
      </c>
      <c r="G23" s="6">
        <v>208</v>
      </c>
      <c r="H23" s="6">
        <v>92</v>
      </c>
    </row>
    <row r="24" spans="1:8" ht="24" x14ac:dyDescent="0.2">
      <c r="A24" s="23">
        <v>20</v>
      </c>
      <c r="B24" s="8" t="s">
        <v>48</v>
      </c>
      <c r="C24" s="8" t="s">
        <v>102</v>
      </c>
      <c r="D24" s="8" t="s">
        <v>57</v>
      </c>
      <c r="E24" s="6">
        <v>0</v>
      </c>
      <c r="F24" s="6">
        <v>-3.1</v>
      </c>
      <c r="G24" s="6">
        <v>-3.1</v>
      </c>
      <c r="H24" s="6">
        <v>0</v>
      </c>
    </row>
    <row r="25" spans="1:8" ht="24" x14ac:dyDescent="0.2">
      <c r="A25" s="23">
        <v>21</v>
      </c>
      <c r="B25" s="8" t="s">
        <v>49</v>
      </c>
      <c r="C25" s="8" t="s">
        <v>50</v>
      </c>
      <c r="D25" s="8" t="s">
        <v>58</v>
      </c>
      <c r="E25" s="6">
        <v>47</v>
      </c>
      <c r="F25" s="6">
        <v>132</v>
      </c>
      <c r="G25" s="6">
        <v>85</v>
      </c>
      <c r="H25" s="6">
        <v>75</v>
      </c>
    </row>
    <row r="26" spans="1:8" ht="24" x14ac:dyDescent="0.2">
      <c r="A26" s="23">
        <v>22</v>
      </c>
      <c r="B26" s="8" t="s">
        <v>59</v>
      </c>
      <c r="C26" s="8" t="s">
        <v>92</v>
      </c>
      <c r="D26" s="8" t="s">
        <v>62</v>
      </c>
      <c r="E26" s="6">
        <v>274.7</v>
      </c>
      <c r="F26" s="6">
        <v>243.5</v>
      </c>
      <c r="G26" s="6">
        <v>-31.2</v>
      </c>
      <c r="H26" s="6">
        <v>157.1</v>
      </c>
    </row>
    <row r="27" spans="1:8" s="4" customFormat="1" ht="36.75" customHeight="1" x14ac:dyDescent="0.2">
      <c r="A27" s="23">
        <v>23</v>
      </c>
      <c r="B27" s="8" t="s">
        <v>60</v>
      </c>
      <c r="C27" s="8" t="s">
        <v>103</v>
      </c>
      <c r="D27" s="8" t="s">
        <v>63</v>
      </c>
      <c r="E27" s="6">
        <v>0</v>
      </c>
      <c r="F27" s="6">
        <v>-411</v>
      </c>
      <c r="G27" s="6">
        <v>-411</v>
      </c>
      <c r="H27" s="6">
        <v>0</v>
      </c>
    </row>
    <row r="28" spans="1:8" ht="24" x14ac:dyDescent="0.2">
      <c r="A28" s="23">
        <v>24</v>
      </c>
      <c r="B28" s="8" t="s">
        <v>61</v>
      </c>
      <c r="C28" s="8" t="s">
        <v>104</v>
      </c>
      <c r="D28" s="8" t="s">
        <v>64</v>
      </c>
      <c r="E28" s="6">
        <v>19.899999999999999</v>
      </c>
      <c r="F28" s="6">
        <v>-4488.5</v>
      </c>
      <c r="G28" s="6">
        <v>-4508.3999999999996</v>
      </c>
      <c r="H28" s="6">
        <v>0</v>
      </c>
    </row>
    <row r="29" spans="1:8" ht="24" x14ac:dyDescent="0.2">
      <c r="A29" s="23">
        <v>25</v>
      </c>
      <c r="B29" s="8" t="s">
        <v>65</v>
      </c>
      <c r="C29" s="8" t="s">
        <v>105</v>
      </c>
      <c r="D29" s="8" t="s">
        <v>76</v>
      </c>
      <c r="E29" s="6">
        <v>0</v>
      </c>
      <c r="F29" s="10">
        <v>5106</v>
      </c>
      <c r="G29" s="10">
        <v>5106</v>
      </c>
      <c r="H29" s="6">
        <v>0</v>
      </c>
    </row>
    <row r="30" spans="1:8" ht="24" x14ac:dyDescent="0.2">
      <c r="A30" s="23">
        <v>26</v>
      </c>
      <c r="B30" s="8" t="s">
        <v>66</v>
      </c>
      <c r="C30" s="8" t="s">
        <v>98</v>
      </c>
      <c r="D30" s="8" t="s">
        <v>87</v>
      </c>
      <c r="E30" s="6">
        <v>0</v>
      </c>
      <c r="F30" s="10">
        <v>30162</v>
      </c>
      <c r="G30" s="10">
        <v>30162</v>
      </c>
      <c r="H30" s="6">
        <v>0</v>
      </c>
    </row>
    <row r="31" spans="1:8" ht="24" x14ac:dyDescent="0.2">
      <c r="A31" s="23">
        <v>27</v>
      </c>
      <c r="B31" s="8" t="s">
        <v>67</v>
      </c>
      <c r="C31" s="8" t="s">
        <v>96</v>
      </c>
      <c r="D31" s="8" t="s">
        <v>90</v>
      </c>
      <c r="E31" s="6">
        <v>0</v>
      </c>
      <c r="F31" s="10">
        <v>-31249</v>
      </c>
      <c r="G31" s="10">
        <v>-31249</v>
      </c>
      <c r="H31" s="6">
        <v>0</v>
      </c>
    </row>
    <row r="32" spans="1:8" ht="24" x14ac:dyDescent="0.2">
      <c r="A32" s="23">
        <v>28</v>
      </c>
      <c r="B32" s="8" t="s">
        <v>68</v>
      </c>
      <c r="C32" s="8" t="s">
        <v>106</v>
      </c>
      <c r="D32" s="8" t="s">
        <v>77</v>
      </c>
      <c r="E32" s="6">
        <v>0</v>
      </c>
      <c r="F32" s="10">
        <v>-177</v>
      </c>
      <c r="G32" s="10">
        <v>-177</v>
      </c>
      <c r="H32" s="6">
        <v>0</v>
      </c>
    </row>
    <row r="33" spans="1:8" ht="24" x14ac:dyDescent="0.2">
      <c r="A33" s="23">
        <v>29</v>
      </c>
      <c r="B33" s="8" t="s">
        <v>69</v>
      </c>
      <c r="C33" s="8" t="s">
        <v>94</v>
      </c>
      <c r="D33" s="8" t="s">
        <v>88</v>
      </c>
      <c r="E33" s="6">
        <v>0</v>
      </c>
      <c r="F33" s="10">
        <v>-3049</v>
      </c>
      <c r="G33" s="10">
        <v>-3049</v>
      </c>
      <c r="H33" s="6">
        <v>0</v>
      </c>
    </row>
    <row r="34" spans="1:8" ht="27.75" customHeight="1" x14ac:dyDescent="0.2">
      <c r="A34" s="23">
        <v>30</v>
      </c>
      <c r="B34" s="8" t="s">
        <v>70</v>
      </c>
      <c r="C34" s="8" t="s">
        <v>71</v>
      </c>
      <c r="D34" s="8" t="s">
        <v>78</v>
      </c>
      <c r="E34" s="6">
        <v>0</v>
      </c>
      <c r="F34" s="10">
        <v>1814</v>
      </c>
      <c r="G34" s="10">
        <v>1814</v>
      </c>
      <c r="H34" s="6">
        <v>0</v>
      </c>
    </row>
    <row r="35" spans="1:8" ht="30" customHeight="1" x14ac:dyDescent="0.2">
      <c r="A35" s="23">
        <v>31</v>
      </c>
      <c r="B35" s="8" t="s">
        <v>72</v>
      </c>
      <c r="C35" s="8" t="s">
        <v>73</v>
      </c>
      <c r="D35" s="8" t="s">
        <v>80</v>
      </c>
      <c r="E35" s="6">
        <v>0</v>
      </c>
      <c r="F35" s="10">
        <v>3550</v>
      </c>
      <c r="G35" s="10">
        <v>3550</v>
      </c>
      <c r="H35" s="6">
        <v>0</v>
      </c>
    </row>
    <row r="36" spans="1:8" ht="24" x14ac:dyDescent="0.2">
      <c r="A36" s="23">
        <v>32</v>
      </c>
      <c r="B36" s="8" t="s">
        <v>74</v>
      </c>
      <c r="C36" s="8" t="s">
        <v>108</v>
      </c>
      <c r="D36" s="8" t="s">
        <v>79</v>
      </c>
      <c r="E36" s="6">
        <v>0</v>
      </c>
      <c r="F36" s="10">
        <v>-156</v>
      </c>
      <c r="G36" s="10">
        <v>-156</v>
      </c>
      <c r="H36" s="6">
        <v>0</v>
      </c>
    </row>
    <row r="37" spans="1:8" ht="24" x14ac:dyDescent="0.2">
      <c r="A37" s="23">
        <v>33</v>
      </c>
      <c r="B37" s="8" t="s">
        <v>75</v>
      </c>
      <c r="C37" s="8" t="s">
        <v>95</v>
      </c>
      <c r="D37" s="8" t="s">
        <v>89</v>
      </c>
      <c r="E37" s="6">
        <v>0</v>
      </c>
      <c r="F37" s="10">
        <v>-71</v>
      </c>
      <c r="G37" s="10">
        <v>-71</v>
      </c>
      <c r="H37" s="6">
        <v>0</v>
      </c>
    </row>
    <row r="38" spans="1:8" x14ac:dyDescent="0.2">
      <c r="A38" s="11" t="s">
        <v>81</v>
      </c>
      <c r="B38" s="12"/>
      <c r="C38" s="3"/>
      <c r="D38" s="3"/>
      <c r="E38" s="7">
        <f>E8+E9+E10+E11+E12+E14+E15+E16+E17+E18+E19+E21+E22+E23+E25+E26+E28</f>
        <v>4173.7</v>
      </c>
      <c r="F38" s="7">
        <f>F5+F7+F8+F9+F10+F11+F12+F14+F16+F17+F21+F22+F23+F25+F26+F29+F30+F34+F35</f>
        <v>49600.800000000003</v>
      </c>
      <c r="G38" s="7" t="s">
        <v>109</v>
      </c>
      <c r="H38" s="7">
        <f>SUMIF(H5:H37,"&gt;0",H5:H37)</f>
        <v>4112</v>
      </c>
    </row>
    <row r="39" spans="1:8" x14ac:dyDescent="0.2">
      <c r="A39" s="11" t="s">
        <v>82</v>
      </c>
      <c r="B39" s="12"/>
      <c r="C39" s="3"/>
      <c r="D39" s="3"/>
      <c r="E39" s="7">
        <f>E20</f>
        <v>-962</v>
      </c>
      <c r="F39" s="7">
        <f>F6+F13+F15+F18+F19+F20+F24+F27+F28+F31+F32+F33+F36+F37</f>
        <v>-260991.3</v>
      </c>
      <c r="G39" s="7" t="s">
        <v>109</v>
      </c>
      <c r="H39" s="7">
        <f>SUMIF(H5:H37,"&lt;0",H5:H37)</f>
        <v>-773</v>
      </c>
    </row>
    <row r="40" spans="1:8" x14ac:dyDescent="0.2">
      <c r="E40" s="5"/>
      <c r="F40" s="5"/>
      <c r="G40" s="5"/>
      <c r="H40" s="5"/>
    </row>
  </sheetData>
  <mergeCells count="8">
    <mergeCell ref="A38:B38"/>
    <mergeCell ref="A39:B39"/>
    <mergeCell ref="A2:H2"/>
    <mergeCell ref="E3:H3"/>
    <mergeCell ref="B3:B4"/>
    <mergeCell ref="C3:C4"/>
    <mergeCell ref="D3:D4"/>
    <mergeCell ref="A3:A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2023-04-13T07:32:46Z</cp:lastPrinted>
  <dcterms:created xsi:type="dcterms:W3CDTF">2023-04-12T07:09:25Z</dcterms:created>
  <dcterms:modified xsi:type="dcterms:W3CDTF">2026-03-30T07:25:15Z</dcterms:modified>
</cp:coreProperties>
</file>